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7485" activeTab="1"/>
  </bookViews>
  <sheets>
    <sheet name="Предшкольн.подгот 2013-2014" sheetId="1" r:id="rId1"/>
    <sheet name="Лист1" sheetId="2" r:id="rId2"/>
  </sheets>
  <definedNames>
    <definedName name="_xlnm.Print_Area" localSheetId="0">'Предшкольн.подгот 2013-2014'!$A$1:$F$77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<sst xmlns="http://schemas.openxmlformats.org/spreadsheetml/2006/main" count="155" uniqueCount="82">
  <si>
    <t>Расчет затрат на оплату труда персонала</t>
  </si>
  <si>
    <t>(наименование платной услуги)</t>
  </si>
  <si>
    <t xml:space="preserve">Должность </t>
  </si>
  <si>
    <t>Средний должностной оклад в месяц, включая начисления на выплаты по оплате труда (руб.)</t>
  </si>
  <si>
    <t xml:space="preserve">Затраты на оплату труда персонала (руб.) </t>
  </si>
  <si>
    <t>1.</t>
  </si>
  <si>
    <t>2.</t>
  </si>
  <si>
    <t>Итого</t>
  </si>
  <si>
    <t>х</t>
  </si>
  <si>
    <t>Наименование  материальных запасов</t>
  </si>
  <si>
    <t>Единица измерения</t>
  </si>
  <si>
    <t>Расход (в ед. измерения)</t>
  </si>
  <si>
    <t>Цена за единицу</t>
  </si>
  <si>
    <t>(5)= (3)*(4)</t>
  </si>
  <si>
    <t>Расчет накладных затрат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</si>
  <si>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</si>
  <si>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</si>
  <si>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Коэффициент накладных затрат</t>
  </si>
  <si>
    <t>Затраты на основной персонал, участвующий в предоставлении платной услуги</t>
  </si>
  <si>
    <t>Итого накладные затраты</t>
  </si>
  <si>
    <t>Наименование статей затрат</t>
  </si>
  <si>
    <t>Сумма (руб.)</t>
  </si>
  <si>
    <t xml:space="preserve">Затраты на оплату труда основного персонала </t>
  </si>
  <si>
    <t>Затраты материальных запасов</t>
  </si>
  <si>
    <t>3.</t>
  </si>
  <si>
    <t>Сумма начисленной амортизации оборудования, используемого при оказании платной услуги</t>
  </si>
  <si>
    <t>4.</t>
  </si>
  <si>
    <t>Накладные затраты, относимые на платную услугу</t>
  </si>
  <si>
    <t>5.</t>
  </si>
  <si>
    <t>Итого затрат</t>
  </si>
  <si>
    <t>6..</t>
  </si>
  <si>
    <t>Расчетные данные:</t>
  </si>
  <si>
    <t>Количество учеников</t>
  </si>
  <si>
    <t xml:space="preserve">Количество учебных часов </t>
  </si>
  <si>
    <t>1ст.</t>
  </si>
  <si>
    <t>Прогноз затрат на административно-управленческий, младший обслуживающий персонал</t>
  </si>
  <si>
    <t>Расчет цены на оказание платной услуги</t>
  </si>
  <si>
    <t>Прогноз суммарного фонда оплаты труда учреждения</t>
  </si>
  <si>
    <t>руб.</t>
  </si>
  <si>
    <t>Общая стоимость услуги</t>
  </si>
  <si>
    <t>Цена на платную услугу, 1 чел/час</t>
  </si>
  <si>
    <t>шт.</t>
  </si>
  <si>
    <t xml:space="preserve">2.Обручи </t>
  </si>
  <si>
    <t>4.Коврик резиновый</t>
  </si>
  <si>
    <t>2.Учебные пособия для провидения игр</t>
  </si>
  <si>
    <t>Утверждаю</t>
  </si>
  <si>
    <t>Калькуляция затрат на оказание платных дополнительных образовательных услуг</t>
  </si>
  <si>
    <t>15 чел.</t>
  </si>
  <si>
    <t>Учитель</t>
  </si>
  <si>
    <t>предшкольная подготовка</t>
  </si>
  <si>
    <t xml:space="preserve">Месячный фонд рабочего времени (час.)   </t>
  </si>
  <si>
    <t>Норма времени на оказание платной услуги (час)</t>
  </si>
  <si>
    <t xml:space="preserve"> Расчет затрат на материальные запасы</t>
  </si>
  <si>
    <t>Расчет суммы начисленной амортизации</t>
  </si>
  <si>
    <t>Наименование оборудования</t>
  </si>
  <si>
    <t>Балансовая стоимость</t>
  </si>
  <si>
    <t>Время работы оборудования в процессе оказания платной услуги (час)</t>
  </si>
  <si>
    <t>Специализированный комплекс информационно-образовательной среды</t>
  </si>
  <si>
    <t>Месячная норма амортизации (%)</t>
  </si>
  <si>
    <t>Месячная норма времени работы оборудования (час)</t>
  </si>
  <si>
    <t>чел.час</t>
  </si>
  <si>
    <t>Всего затрат материальных запасов (чел.час)</t>
  </si>
  <si>
    <t>Сумма начисленной амортизации в (чел.час)   (6)=(2)*(3)/(4)*(5)</t>
  </si>
  <si>
    <t>Директор МКОУ "СОШ №30"</t>
  </si>
  <si>
    <t>________________М.П.Атаманченко</t>
  </si>
  <si>
    <t>(5)=(2)/(3)*(4)</t>
  </si>
  <si>
    <t>3 часов в неделю</t>
  </si>
  <si>
    <t xml:space="preserve">Доплата </t>
  </si>
  <si>
    <t>Начисление на оплату труда</t>
  </si>
  <si>
    <t>Канц. Товары</t>
  </si>
  <si>
    <t xml:space="preserve">            Калькуляция затрат на оказание платных дополнительных образовательных услуг</t>
  </si>
  <si>
    <t>Затраты на оплату труда персонала (руб.) с доплатами</t>
  </si>
  <si>
    <t>6 часов в неделю</t>
  </si>
  <si>
    <t>Директор МКОУ "СОШ №12"</t>
  </si>
  <si>
    <t>________________О.И. Приходько</t>
  </si>
  <si>
    <t>20 чел.</t>
  </si>
  <si>
    <t xml:space="preserve"> Расчет затрат на материальные запасы,укрепление материально-технической базы</t>
  </si>
  <si>
    <t>орг.техника</t>
  </si>
  <si>
    <t>школьная мебель</t>
  </si>
  <si>
    <t>(5)=(2)/(3)*(4)+(*25%)</t>
  </si>
  <si>
    <t>Затраты на приобретение материальных запасов</t>
  </si>
  <si>
    <t>Цена на платную услугу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</si>
</sst>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/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justify" vertical="top" wrapText="1"/>
    </xf>
    <xf numFmtId="1" fontId="2" fillId="0" borderId="14" xfId="0" applyNumberFormat="1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2" fontId="2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justify" vertical="top" wrapText="1"/>
    </xf>
    <xf numFmtId="2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2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top" wrapText="1"/>
    </xf>
    <xf numFmtId="2" fontId="3" fillId="0" borderId="2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27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4">
      <selection activeCell="D20" sqref="D20"/>
    </sheetView>
  </sheetViews>
  <sheetFormatPr defaultColWidth="9.140625" defaultRowHeight="15"/>
  <cols>
    <col min="1" max="1" width="19.28125" style="0" customWidth="1"/>
    <col min="2" max="2" width="17.57421875" style="0" customWidth="1"/>
    <col min="3" max="3" width="17.00390625" style="0" customWidth="1"/>
    <col min="4" max="4" width="20.57421875" style="0" customWidth="1"/>
    <col min="5" max="5" width="18.57421875" style="0" customWidth="1"/>
    <col min="6" max="6" width="17.8515625" style="0" customWidth="1"/>
  </cols>
  <sheetData>
    <row r="1" spans="4:5" ht="18.75">
      <c r="D1" s="49" t="s">
        <v>45</v>
      </c>
      <c r="E1" s="49"/>
    </row>
    <row r="2" spans="4:5" ht="18.75">
      <c r="D2" s="49" t="s">
        <v>63</v>
      </c>
      <c r="E2" s="49"/>
    </row>
    <row r="3" spans="4:5" ht="18.75">
      <c r="D3" s="49" t="s">
        <v>64</v>
      </c>
      <c r="E3" s="49"/>
    </row>
    <row r="5" spans="1:6" ht="15.75">
      <c r="A5" s="47" t="s">
        <v>46</v>
      </c>
      <c r="B5" s="47"/>
      <c r="C5" s="47"/>
      <c r="D5" s="47"/>
      <c r="E5" s="47"/>
      <c r="F5" s="17"/>
    </row>
    <row r="6" spans="1:6" ht="15.75">
      <c r="A6" s="47"/>
      <c r="B6" s="47"/>
      <c r="C6" s="47"/>
      <c r="D6" s="47"/>
      <c r="E6" s="47"/>
      <c r="F6" s="47"/>
    </row>
    <row r="7" spans="1:6" ht="15.75">
      <c r="A7" s="1"/>
      <c r="B7" s="1"/>
      <c r="C7" s="1"/>
      <c r="D7" s="1"/>
      <c r="E7" s="1"/>
      <c r="F7" s="1"/>
    </row>
    <row r="8" spans="1:6" ht="15.75">
      <c r="A8" s="48" t="s">
        <v>31</v>
      </c>
      <c r="B8" s="48"/>
      <c r="C8" s="48"/>
      <c r="D8" s="48"/>
      <c r="E8" s="1"/>
      <c r="F8" s="1"/>
    </row>
    <row r="9" spans="1:6" ht="15.75">
      <c r="A9" s="51" t="s">
        <v>33</v>
      </c>
      <c r="B9" s="51"/>
      <c r="C9" s="51"/>
      <c r="D9" s="18" t="s">
        <v>66</v>
      </c>
      <c r="E9" s="1"/>
      <c r="F9" s="1"/>
    </row>
    <row r="10" spans="1:6" ht="15.75">
      <c r="A10" s="51" t="s">
        <v>32</v>
      </c>
      <c r="B10" s="51"/>
      <c r="C10" s="51"/>
      <c r="D10" s="18" t="s">
        <v>47</v>
      </c>
      <c r="E10" s="1"/>
      <c r="F10" s="1"/>
    </row>
    <row r="11" spans="1:6" ht="15.75">
      <c r="A11" s="51" t="s">
        <v>48</v>
      </c>
      <c r="B11" s="51"/>
      <c r="C11" s="51"/>
      <c r="D11" s="18" t="s">
        <v>34</v>
      </c>
      <c r="E11" s="1"/>
      <c r="F11" s="1"/>
    </row>
    <row r="12" spans="1:6" ht="15.75">
      <c r="A12" s="52"/>
      <c r="B12" s="52"/>
      <c r="C12" s="52"/>
      <c r="D12" s="1"/>
      <c r="E12" s="1"/>
      <c r="F12" s="1"/>
    </row>
    <row r="13" spans="1:6" ht="15.75">
      <c r="A13" s="47" t="s">
        <v>0</v>
      </c>
      <c r="B13" s="47"/>
      <c r="C13" s="47"/>
      <c r="D13" s="47"/>
      <c r="E13" s="47"/>
      <c r="F13" s="47"/>
    </row>
    <row r="14" spans="1:6" ht="15.75">
      <c r="A14" s="53" t="s">
        <v>49</v>
      </c>
      <c r="B14" s="53"/>
      <c r="C14" s="53"/>
      <c r="D14" s="53"/>
      <c r="E14" s="53"/>
      <c r="F14" s="53"/>
    </row>
    <row r="15" spans="1:6" ht="16.5" thickBot="1">
      <c r="A15" s="52" t="s">
        <v>1</v>
      </c>
      <c r="B15" s="52"/>
      <c r="C15" s="52"/>
      <c r="D15" s="52"/>
      <c r="E15" s="52"/>
      <c r="F15" s="52"/>
    </row>
    <row r="16" spans="1:6" ht="47.25">
      <c r="A16" s="54" t="s">
        <v>2</v>
      </c>
      <c r="B16" s="54" t="s">
        <v>3</v>
      </c>
      <c r="C16" s="54" t="s">
        <v>50</v>
      </c>
      <c r="D16" s="54" t="s">
        <v>51</v>
      </c>
      <c r="E16" s="7" t="s">
        <v>4</v>
      </c>
      <c r="F16" s="4"/>
    </row>
    <row r="17" spans="1:6" ht="15.75">
      <c r="A17" s="55"/>
      <c r="B17" s="55"/>
      <c r="C17" s="55"/>
      <c r="D17" s="55"/>
      <c r="E17" s="8" t="s">
        <v>60</v>
      </c>
      <c r="F17" s="4"/>
    </row>
    <row r="18" spans="1:6" ht="34.5" customHeight="1" thickBot="1">
      <c r="A18" s="56"/>
      <c r="B18" s="56"/>
      <c r="C18" s="56"/>
      <c r="D18" s="56"/>
      <c r="E18" s="9" t="s">
        <v>65</v>
      </c>
      <c r="F18" s="4"/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4"/>
    </row>
    <row r="20" spans="1:6" ht="77.25" customHeight="1" thickBot="1">
      <c r="A20" s="12" t="s">
        <v>48</v>
      </c>
      <c r="B20" s="13"/>
      <c r="C20" s="14">
        <f>18*4</f>
        <v>72</v>
      </c>
      <c r="D20" s="14">
        <v>12</v>
      </c>
      <c r="E20" s="24">
        <f>B20/C20*D20</f>
        <v>0</v>
      </c>
      <c r="F20" s="4"/>
    </row>
    <row r="21" spans="1:6" ht="20.25" customHeight="1" thickBot="1">
      <c r="A21" s="12" t="s">
        <v>67</v>
      </c>
      <c r="B21" s="13"/>
      <c r="C21" s="14"/>
      <c r="D21" s="14"/>
      <c r="E21" s="24">
        <f>E20*0.15</f>
        <v>0</v>
      </c>
      <c r="F21" s="4"/>
    </row>
    <row r="22" spans="1:6" ht="16.5" customHeight="1" thickBot="1">
      <c r="A22" s="12" t="s">
        <v>7</v>
      </c>
      <c r="B22" s="11" t="s">
        <v>8</v>
      </c>
      <c r="C22" s="11" t="s">
        <v>8</v>
      </c>
      <c r="D22" s="11" t="s">
        <v>8</v>
      </c>
      <c r="E22" s="16">
        <f>E20+E21</f>
        <v>0</v>
      </c>
      <c r="F22" s="4"/>
    </row>
    <row r="23" spans="1:6" ht="15.75">
      <c r="A23" s="4"/>
      <c r="B23" s="4"/>
      <c r="C23" s="4"/>
      <c r="D23" s="4"/>
      <c r="E23" s="4"/>
      <c r="F23" s="4"/>
    </row>
    <row r="24" spans="1:6" ht="15.75">
      <c r="A24" s="4"/>
      <c r="B24" s="4"/>
      <c r="C24" s="4"/>
      <c r="D24" s="4"/>
      <c r="E24" s="4"/>
      <c r="F24" s="4"/>
    </row>
    <row r="25" spans="1:6" ht="15.75">
      <c r="A25" s="47" t="s">
        <v>52</v>
      </c>
      <c r="B25" s="50"/>
      <c r="C25" s="50"/>
      <c r="D25" s="50"/>
      <c r="E25" s="50"/>
      <c r="F25" s="50"/>
    </row>
    <row r="26" spans="1:6" ht="15.75">
      <c r="A26" s="53" t="s">
        <v>49</v>
      </c>
      <c r="B26" s="53"/>
      <c r="C26" s="53"/>
      <c r="D26" s="53"/>
      <c r="E26" s="53"/>
      <c r="F26" s="53"/>
    </row>
    <row r="27" spans="1:6" ht="15.75">
      <c r="A27" s="52" t="s">
        <v>1</v>
      </c>
      <c r="B27" s="52"/>
      <c r="C27" s="52"/>
      <c r="D27" s="52"/>
      <c r="E27" s="52"/>
      <c r="F27" s="52"/>
    </row>
    <row r="28" spans="1:6" ht="16.5" thickBot="1">
      <c r="A28" s="2"/>
      <c r="B28" s="4"/>
      <c r="C28" s="4"/>
      <c r="D28" s="4"/>
      <c r="E28" s="4"/>
      <c r="F28" s="4"/>
    </row>
    <row r="29" spans="1:6" ht="47.25">
      <c r="A29" s="54" t="s">
        <v>9</v>
      </c>
      <c r="B29" s="54" t="s">
        <v>10</v>
      </c>
      <c r="C29" s="54" t="s">
        <v>11</v>
      </c>
      <c r="D29" s="54" t="s">
        <v>12</v>
      </c>
      <c r="E29" s="7" t="s">
        <v>61</v>
      </c>
      <c r="F29" s="4"/>
    </row>
    <row r="30" spans="1:6" ht="16.5" thickBot="1">
      <c r="A30" s="56"/>
      <c r="B30" s="56"/>
      <c r="C30" s="56"/>
      <c r="D30" s="56"/>
      <c r="E30" s="9" t="s">
        <v>13</v>
      </c>
      <c r="F30" s="4"/>
    </row>
    <row r="31" spans="1:6" ht="16.5" thickBot="1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4"/>
    </row>
    <row r="32" spans="1:6" ht="16.5" thickBot="1">
      <c r="A32" s="27"/>
      <c r="B32" s="15" t="s">
        <v>41</v>
      </c>
      <c r="C32" s="25"/>
      <c r="D32" s="25"/>
      <c r="E32" s="26">
        <f>C32*D32</f>
        <v>0</v>
      </c>
      <c r="F32" s="4"/>
    </row>
    <row r="33" spans="1:6" ht="16.5" thickBot="1">
      <c r="A33" s="12"/>
      <c r="B33" s="15" t="s">
        <v>41</v>
      </c>
      <c r="C33" s="15"/>
      <c r="D33" s="15"/>
      <c r="E33" s="26">
        <f>C33*D33</f>
        <v>0</v>
      </c>
      <c r="F33" s="4"/>
    </row>
    <row r="34" spans="1:6" ht="16.5" thickBot="1">
      <c r="A34" s="12"/>
      <c r="B34" s="15" t="s">
        <v>41</v>
      </c>
      <c r="C34" s="15"/>
      <c r="D34" s="15"/>
      <c r="E34" s="26">
        <f>C34*D34</f>
        <v>0</v>
      </c>
      <c r="F34" s="4"/>
    </row>
    <row r="35" spans="1:6" ht="16.5" thickBot="1">
      <c r="A35" s="12"/>
      <c r="B35" s="15" t="s">
        <v>41</v>
      </c>
      <c r="C35" s="15"/>
      <c r="D35" s="15"/>
      <c r="E35" s="26">
        <f>C35*D35</f>
        <v>0</v>
      </c>
      <c r="F35" s="4"/>
    </row>
    <row r="36" spans="1:6" ht="48" customHeight="1" hidden="1" thickBot="1">
      <c r="A36" s="12" t="s">
        <v>44</v>
      </c>
      <c r="B36" s="15" t="s">
        <v>41</v>
      </c>
      <c r="C36" s="15">
        <v>10</v>
      </c>
      <c r="D36" s="15"/>
      <c r="E36" s="13"/>
      <c r="F36" s="4"/>
    </row>
    <row r="37" spans="1:6" ht="16.5" hidden="1" thickBot="1">
      <c r="A37" s="12" t="s">
        <v>42</v>
      </c>
      <c r="B37" s="15" t="s">
        <v>41</v>
      </c>
      <c r="C37" s="15">
        <v>10</v>
      </c>
      <c r="D37" s="15"/>
      <c r="E37" s="13"/>
      <c r="F37" s="4"/>
    </row>
    <row r="38" spans="1:6" ht="32.25" hidden="1" thickBot="1">
      <c r="A38" s="12" t="s">
        <v>43</v>
      </c>
      <c r="B38" s="15" t="s">
        <v>41</v>
      </c>
      <c r="C38" s="15">
        <v>10</v>
      </c>
      <c r="D38" s="15"/>
      <c r="E38" s="13"/>
      <c r="F38" s="4"/>
    </row>
    <row r="39" spans="1:6" ht="16.5" thickBot="1">
      <c r="A39" s="12" t="s">
        <v>7</v>
      </c>
      <c r="B39" s="11" t="s">
        <v>8</v>
      </c>
      <c r="C39" s="11" t="s">
        <v>8</v>
      </c>
      <c r="D39" s="11" t="s">
        <v>8</v>
      </c>
      <c r="E39" s="23">
        <f>(E32+E33+E35+E34)</f>
        <v>0</v>
      </c>
      <c r="F39" s="4"/>
    </row>
    <row r="40" spans="1:6" ht="15.75">
      <c r="A40" s="4"/>
      <c r="B40" s="4"/>
      <c r="C40" s="4"/>
      <c r="D40" s="4"/>
      <c r="E40" s="4"/>
      <c r="F40" s="4"/>
    </row>
    <row r="41" spans="1:6" ht="15.75">
      <c r="A41" s="4"/>
      <c r="B41" s="4"/>
      <c r="C41" s="4"/>
      <c r="D41" s="4"/>
      <c r="E41" s="4"/>
      <c r="F41" s="4"/>
    </row>
    <row r="42" spans="1:6" ht="15.75">
      <c r="A42" s="47" t="s">
        <v>53</v>
      </c>
      <c r="B42" s="50"/>
      <c r="C42" s="50"/>
      <c r="D42" s="50"/>
      <c r="E42" s="50"/>
      <c r="F42" s="50"/>
    </row>
    <row r="43" spans="1:6" ht="15.75">
      <c r="A43" s="53" t="s">
        <v>49</v>
      </c>
      <c r="B43" s="53"/>
      <c r="C43" s="53"/>
      <c r="D43" s="53"/>
      <c r="E43" s="53"/>
      <c r="F43" s="57"/>
    </row>
    <row r="44" spans="1:6" ht="15.75">
      <c r="A44" s="52" t="s">
        <v>1</v>
      </c>
      <c r="B44" s="52"/>
      <c r="C44" s="52"/>
      <c r="D44" s="52"/>
      <c r="E44" s="52"/>
      <c r="F44" s="57"/>
    </row>
    <row r="45" spans="1:6" ht="16.5" thickBot="1">
      <c r="A45" s="1"/>
      <c r="B45" s="1"/>
      <c r="C45" s="1"/>
      <c r="D45" s="1"/>
      <c r="E45" s="1"/>
      <c r="F45" s="4"/>
    </row>
    <row r="46" spans="1:6" ht="94.5">
      <c r="A46" s="30" t="s">
        <v>54</v>
      </c>
      <c r="B46" s="31" t="s">
        <v>55</v>
      </c>
      <c r="C46" s="31" t="s">
        <v>58</v>
      </c>
      <c r="D46" s="31" t="s">
        <v>59</v>
      </c>
      <c r="E46" s="31" t="s">
        <v>56</v>
      </c>
      <c r="F46" s="32" t="s">
        <v>62</v>
      </c>
    </row>
    <row r="47" spans="1:6" ht="15.75">
      <c r="A47" s="33">
        <v>1</v>
      </c>
      <c r="B47" s="28">
        <v>2</v>
      </c>
      <c r="C47" s="28">
        <v>3</v>
      </c>
      <c r="D47" s="28">
        <v>4</v>
      </c>
      <c r="E47" s="28">
        <v>5</v>
      </c>
      <c r="F47" s="34">
        <v>6</v>
      </c>
    </row>
    <row r="48" spans="1:6" ht="78.75">
      <c r="A48" s="35" t="s">
        <v>57</v>
      </c>
      <c r="B48" s="29"/>
      <c r="C48" s="29"/>
      <c r="D48" s="29"/>
      <c r="E48" s="29"/>
      <c r="F48" s="36" t="e">
        <f>ROUND(B48*C48/100/D48*E48,2)</f>
        <v>#DIV/0!</v>
      </c>
    </row>
    <row r="49" spans="1:6" ht="16.5" thickBot="1">
      <c r="A49" s="37" t="s">
        <v>7</v>
      </c>
      <c r="B49" s="38" t="s">
        <v>8</v>
      </c>
      <c r="C49" s="38" t="s">
        <v>8</v>
      </c>
      <c r="D49" s="38" t="s">
        <v>8</v>
      </c>
      <c r="E49" s="38" t="s">
        <v>8</v>
      </c>
      <c r="F49" s="39" t="e">
        <f>F48</f>
        <v>#DIV/0!</v>
      </c>
    </row>
    <row r="50" spans="1:6" ht="15.75">
      <c r="A50" s="4"/>
      <c r="B50" s="4"/>
      <c r="C50" s="4"/>
      <c r="D50" s="4"/>
      <c r="E50" s="4"/>
      <c r="F50" s="4"/>
    </row>
    <row r="51" spans="1:6" ht="15.75">
      <c r="A51" s="4"/>
      <c r="B51" s="4"/>
      <c r="C51" s="4"/>
      <c r="D51" s="4"/>
      <c r="E51" s="4"/>
      <c r="F51" s="4"/>
    </row>
    <row r="52" spans="1:6" ht="15.75">
      <c r="A52" s="47" t="s">
        <v>14</v>
      </c>
      <c r="B52" s="47"/>
      <c r="C52" s="47"/>
      <c r="D52" s="47"/>
      <c r="E52" s="47"/>
      <c r="F52" s="57"/>
    </row>
    <row r="53" spans="1:6" ht="15.75">
      <c r="A53" s="53" t="s">
        <v>49</v>
      </c>
      <c r="B53" s="53"/>
      <c r="C53" s="53"/>
      <c r="D53" s="53"/>
      <c r="E53" s="53"/>
      <c r="F53" s="57"/>
    </row>
    <row r="54" spans="1:6" ht="15.75">
      <c r="A54" s="52" t="s">
        <v>1</v>
      </c>
      <c r="B54" s="52"/>
      <c r="C54" s="52"/>
      <c r="D54" s="52"/>
      <c r="E54" s="52"/>
      <c r="F54" s="57"/>
    </row>
    <row r="55" spans="1:6" ht="16.5" thickBot="1">
      <c r="A55" s="1"/>
      <c r="B55" s="4"/>
      <c r="C55" s="4"/>
      <c r="D55" s="4"/>
      <c r="E55" s="6" t="s">
        <v>38</v>
      </c>
      <c r="F55" s="4"/>
    </row>
    <row r="56" spans="1:6" ht="39.75" customHeight="1">
      <c r="A56" s="40">
        <v>1</v>
      </c>
      <c r="B56" s="64" t="s">
        <v>35</v>
      </c>
      <c r="C56" s="65"/>
      <c r="D56" s="66"/>
      <c r="E56" s="41"/>
      <c r="F56" s="4"/>
    </row>
    <row r="57" spans="1:6" ht="15.75" customHeight="1">
      <c r="A57" s="42">
        <v>2</v>
      </c>
      <c r="B57" s="58" t="s">
        <v>15</v>
      </c>
      <c r="C57" s="59"/>
      <c r="D57" s="60"/>
      <c r="E57" s="43"/>
      <c r="F57" s="4"/>
    </row>
    <row r="58" spans="1:6" ht="15.75" customHeight="1">
      <c r="A58" s="42">
        <v>3</v>
      </c>
      <c r="B58" s="61" t="s">
        <v>16</v>
      </c>
      <c r="C58" s="62"/>
      <c r="D58" s="63"/>
      <c r="E58" s="43">
        <v>0</v>
      </c>
      <c r="F58" s="4"/>
    </row>
    <row r="59" spans="1:6" ht="34.5" customHeight="1">
      <c r="A59" s="42">
        <v>4</v>
      </c>
      <c r="B59" s="61" t="s">
        <v>37</v>
      </c>
      <c r="C59" s="62"/>
      <c r="D59" s="63"/>
      <c r="E59" s="43"/>
      <c r="F59" s="4"/>
    </row>
    <row r="60" spans="1:6" ht="15.75" customHeight="1">
      <c r="A60" s="42">
        <v>5</v>
      </c>
      <c r="B60" s="61" t="s">
        <v>17</v>
      </c>
      <c r="C60" s="62"/>
      <c r="D60" s="63"/>
      <c r="E60" s="43" t="e">
        <f>(E56+E57+E58)/E59</f>
        <v>#DIV/0!</v>
      </c>
      <c r="F60" s="4"/>
    </row>
    <row r="61" spans="1:6" ht="34.5" customHeight="1">
      <c r="A61" s="42">
        <v>6</v>
      </c>
      <c r="B61" s="61" t="s">
        <v>18</v>
      </c>
      <c r="C61" s="62"/>
      <c r="D61" s="63"/>
      <c r="E61" s="43">
        <f>E22</f>
        <v>0</v>
      </c>
      <c r="F61" s="4"/>
    </row>
    <row r="62" spans="1:6" ht="16.5" thickBot="1">
      <c r="A62" s="44">
        <v>7</v>
      </c>
      <c r="B62" s="67" t="s">
        <v>19</v>
      </c>
      <c r="C62" s="68"/>
      <c r="D62" s="69"/>
      <c r="E62" s="45" t="e">
        <f>E60*E61</f>
        <v>#DIV/0!</v>
      </c>
      <c r="F62" s="4"/>
    </row>
    <row r="63" spans="1:6" ht="15.75">
      <c r="A63" s="4"/>
      <c r="B63" s="4"/>
      <c r="C63" s="4"/>
      <c r="D63" s="4"/>
      <c r="E63" s="4"/>
      <c r="F63" s="4"/>
    </row>
    <row r="64" spans="1:6" ht="15.75">
      <c r="A64" s="47" t="s">
        <v>36</v>
      </c>
      <c r="B64" s="47"/>
      <c r="C64" s="47"/>
      <c r="D64" s="47"/>
      <c r="E64" s="47"/>
      <c r="F64" s="57"/>
    </row>
    <row r="65" spans="1:6" ht="15.75">
      <c r="A65" s="53" t="s">
        <v>49</v>
      </c>
      <c r="B65" s="53"/>
      <c r="C65" s="53"/>
      <c r="D65" s="53"/>
      <c r="E65" s="53"/>
      <c r="F65" s="57"/>
    </row>
    <row r="66" spans="1:6" ht="15.75">
      <c r="A66" s="52" t="s">
        <v>1</v>
      </c>
      <c r="B66" s="52"/>
      <c r="C66" s="52"/>
      <c r="D66" s="52"/>
      <c r="E66" s="52"/>
      <c r="F66" s="57"/>
    </row>
    <row r="67" spans="1:6" ht="16.5" thickBot="1">
      <c r="A67" s="4"/>
      <c r="B67" s="4"/>
      <c r="C67" s="4"/>
      <c r="D67" s="4"/>
      <c r="E67" s="4"/>
      <c r="F67" s="4"/>
    </row>
    <row r="68" spans="1:6" ht="15.75">
      <c r="A68" s="3"/>
      <c r="B68" s="70" t="s">
        <v>20</v>
      </c>
      <c r="C68" s="70"/>
      <c r="D68" s="5" t="s">
        <v>21</v>
      </c>
      <c r="E68" s="4"/>
      <c r="F68" s="4"/>
    </row>
    <row r="69" spans="1:6" ht="15.75">
      <c r="A69" s="21" t="s">
        <v>5</v>
      </c>
      <c r="B69" s="70" t="s">
        <v>22</v>
      </c>
      <c r="C69" s="70"/>
      <c r="D69" s="19">
        <f>E22</f>
        <v>0</v>
      </c>
      <c r="E69" s="4"/>
      <c r="F69" s="4"/>
    </row>
    <row r="70" spans="1:6" ht="15.75">
      <c r="A70" s="21" t="s">
        <v>6</v>
      </c>
      <c r="B70" s="70" t="s">
        <v>23</v>
      </c>
      <c r="C70" s="70"/>
      <c r="D70" s="19">
        <f>E39</f>
        <v>0</v>
      </c>
      <c r="E70" s="4"/>
      <c r="F70" s="4"/>
    </row>
    <row r="71" spans="1:6" ht="15.75">
      <c r="A71" s="21" t="s">
        <v>24</v>
      </c>
      <c r="B71" s="70" t="s">
        <v>25</v>
      </c>
      <c r="C71" s="70"/>
      <c r="D71" s="19" t="e">
        <f>F49-0.31</f>
        <v>#DIV/0!</v>
      </c>
      <c r="E71" s="4"/>
      <c r="F71" s="4"/>
    </row>
    <row r="72" spans="1:6" ht="15.75">
      <c r="A72" s="21" t="s">
        <v>26</v>
      </c>
      <c r="B72" s="70" t="s">
        <v>27</v>
      </c>
      <c r="C72" s="70"/>
      <c r="D72" s="19" t="e">
        <f>E62</f>
        <v>#DIV/0!</v>
      </c>
      <c r="E72" s="4"/>
      <c r="F72" s="4"/>
    </row>
    <row r="73" spans="1:6" ht="15.75">
      <c r="A73" s="21" t="s">
        <v>28</v>
      </c>
      <c r="B73" s="72" t="s">
        <v>29</v>
      </c>
      <c r="C73" s="72"/>
      <c r="D73" s="20" t="e">
        <f>D69+D70+D72+D71</f>
        <v>#DIV/0!</v>
      </c>
      <c r="E73" s="4"/>
      <c r="F73" s="4"/>
    </row>
    <row r="74" spans="1:6" ht="16.5" thickBot="1">
      <c r="A74" s="22"/>
      <c r="B74" s="61" t="s">
        <v>39</v>
      </c>
      <c r="C74" s="63"/>
      <c r="D74" s="20" t="e">
        <f>D73</f>
        <v>#DIV/0!</v>
      </c>
      <c r="E74" s="4"/>
      <c r="F74" s="4"/>
    </row>
    <row r="75" spans="1:6" ht="34.5" customHeight="1" thickBot="1">
      <c r="A75" s="22" t="s">
        <v>30</v>
      </c>
      <c r="B75" s="72" t="s">
        <v>40</v>
      </c>
      <c r="C75" s="72"/>
      <c r="D75" s="20" t="e">
        <f>D74/12/15</f>
        <v>#DIV/0!</v>
      </c>
      <c r="E75" s="4"/>
      <c r="F75" s="4"/>
    </row>
    <row r="77" spans="1:5" ht="15">
      <c r="A77" s="71"/>
      <c r="B77" s="71"/>
      <c r="C77" s="71"/>
      <c r="D77" s="71"/>
      <c r="E77" s="71"/>
    </row>
  </sheetData>
  <sheetProtection/>
  <mergeCells count="49">
    <mergeCell ref="B68:C68"/>
    <mergeCell ref="B69:C69"/>
    <mergeCell ref="A77:E77"/>
    <mergeCell ref="B70:C70"/>
    <mergeCell ref="B71:C71"/>
    <mergeCell ref="B72:C72"/>
    <mergeCell ref="B73:C73"/>
    <mergeCell ref="B74:C74"/>
    <mergeCell ref="B75:C75"/>
    <mergeCell ref="B59:D59"/>
    <mergeCell ref="A66:F66"/>
    <mergeCell ref="A65:F65"/>
    <mergeCell ref="B60:D60"/>
    <mergeCell ref="B61:D61"/>
    <mergeCell ref="B62:D62"/>
    <mergeCell ref="A64:F64"/>
    <mergeCell ref="A42:F42"/>
    <mergeCell ref="A43:F43"/>
    <mergeCell ref="A44:F44"/>
    <mergeCell ref="A52:F52"/>
    <mergeCell ref="B57:D57"/>
    <mergeCell ref="B58:D58"/>
    <mergeCell ref="B56:D56"/>
    <mergeCell ref="C16:C18"/>
    <mergeCell ref="D16:D18"/>
    <mergeCell ref="A53:F53"/>
    <mergeCell ref="A54:F54"/>
    <mergeCell ref="A26:F26"/>
    <mergeCell ref="A27:F27"/>
    <mergeCell ref="A29:A30"/>
    <mergeCell ref="B29:B30"/>
    <mergeCell ref="C29:C30"/>
    <mergeCell ref="D29:D30"/>
    <mergeCell ref="A25:F25"/>
    <mergeCell ref="A9:C9"/>
    <mergeCell ref="A10:C10"/>
    <mergeCell ref="A11:C11"/>
    <mergeCell ref="A12:C12"/>
    <mergeCell ref="A13:F13"/>
    <mergeCell ref="A14:F14"/>
    <mergeCell ref="A15:F15"/>
    <mergeCell ref="A16:A18"/>
    <mergeCell ref="B16:B18"/>
    <mergeCell ref="A6:F6"/>
    <mergeCell ref="A8:D8"/>
    <mergeCell ref="D1:E1"/>
    <mergeCell ref="D2:E2"/>
    <mergeCell ref="D3:E3"/>
    <mergeCell ref="A5:E5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57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2" max="2" width="12.57421875" style="0" customWidth="1"/>
    <col min="3" max="3" width="20.57421875" style="0" customWidth="1"/>
    <col min="4" max="4" width="10.28125" style="0" customWidth="1"/>
    <col min="5" max="5" width="14.7109375" style="0" customWidth="1"/>
    <col min="6" max="6" width="29.00390625" style="0" customWidth="1"/>
    <col min="7" max="7" width="14.00390625" style="0" customWidth="1"/>
  </cols>
  <sheetData>
    <row r="1" spans="5:6" ht="18.75">
      <c r="E1" s="81" t="s">
        <v>45</v>
      </c>
      <c r="F1" s="81"/>
    </row>
    <row r="2" spans="5:6" ht="18.75">
      <c r="E2" s="81" t="s">
        <v>73</v>
      </c>
      <c r="F2" s="81"/>
    </row>
    <row r="3" spans="5:6" ht="18.75">
      <c r="E3" s="81" t="s">
        <v>74</v>
      </c>
      <c r="F3" s="81"/>
    </row>
    <row r="5" spans="2:7" ht="34.5" customHeight="1">
      <c r="B5" s="73" t="s">
        <v>70</v>
      </c>
      <c r="C5" s="73"/>
      <c r="D5" s="73"/>
      <c r="E5" s="73"/>
      <c r="F5" s="73"/>
      <c r="G5" s="17"/>
    </row>
    <row r="6" spans="2:7" ht="15.75">
      <c r="B6" s="47"/>
      <c r="C6" s="47"/>
      <c r="D6" s="47"/>
      <c r="E6" s="47"/>
      <c r="F6" s="47"/>
      <c r="G6" s="47"/>
    </row>
    <row r="7" spans="2:7" ht="15.75">
      <c r="B7" s="1"/>
      <c r="C7" s="1"/>
      <c r="D7" s="1"/>
      <c r="E7" s="1"/>
      <c r="F7" s="1"/>
      <c r="G7" s="1"/>
    </row>
    <row r="8" spans="2:7" ht="15.75">
      <c r="B8" s="48" t="s">
        <v>31</v>
      </c>
      <c r="C8" s="48"/>
      <c r="D8" s="48"/>
      <c r="E8" s="48"/>
      <c r="F8" s="1"/>
      <c r="G8" s="1"/>
    </row>
    <row r="9" spans="2:7" ht="31.5">
      <c r="B9" s="51" t="s">
        <v>33</v>
      </c>
      <c r="C9" s="51"/>
      <c r="D9" s="51"/>
      <c r="E9" s="18" t="s">
        <v>72</v>
      </c>
      <c r="F9" s="1"/>
      <c r="G9" s="1"/>
    </row>
    <row r="10" spans="2:7" ht="15.75">
      <c r="B10" s="51" t="s">
        <v>32</v>
      </c>
      <c r="C10" s="51"/>
      <c r="D10" s="51"/>
      <c r="E10" s="18" t="s">
        <v>75</v>
      </c>
      <c r="F10" s="1"/>
      <c r="G10" s="1"/>
    </row>
    <row r="11" spans="2:7" ht="15.75">
      <c r="B11" s="51" t="s">
        <v>48</v>
      </c>
      <c r="C11" s="51"/>
      <c r="D11" s="51"/>
      <c r="E11" s="18" t="s">
        <v>34</v>
      </c>
      <c r="F11" s="1"/>
      <c r="G11" s="1"/>
    </row>
    <row r="12" spans="2:7" ht="15.75">
      <c r="B12" s="52"/>
      <c r="C12" s="52"/>
      <c r="D12" s="52"/>
      <c r="E12" s="1"/>
      <c r="F12" s="1"/>
      <c r="G12" s="1"/>
    </row>
    <row r="13" spans="2:7" ht="15.75">
      <c r="B13" s="47" t="s">
        <v>0</v>
      </c>
      <c r="C13" s="47"/>
      <c r="D13" s="47"/>
      <c r="E13" s="47"/>
      <c r="F13" s="47"/>
      <c r="G13" s="47"/>
    </row>
    <row r="14" spans="2:7" ht="15.75">
      <c r="B14" s="53" t="s">
        <v>49</v>
      </c>
      <c r="C14" s="53"/>
      <c r="D14" s="53"/>
      <c r="E14" s="53"/>
      <c r="F14" s="53"/>
      <c r="G14" s="53"/>
    </row>
    <row r="15" spans="2:7" ht="16.5" thickBot="1">
      <c r="B15" s="52" t="s">
        <v>1</v>
      </c>
      <c r="C15" s="52"/>
      <c r="D15" s="52"/>
      <c r="E15" s="52"/>
      <c r="F15" s="52"/>
      <c r="G15" s="52"/>
    </row>
    <row r="16" spans="2:7" ht="47.25">
      <c r="B16" s="54" t="s">
        <v>2</v>
      </c>
      <c r="C16" s="54" t="s">
        <v>3</v>
      </c>
      <c r="D16" s="54" t="s">
        <v>50</v>
      </c>
      <c r="E16" s="54" t="s">
        <v>51</v>
      </c>
      <c r="F16" s="7" t="s">
        <v>71</v>
      </c>
      <c r="G16" s="4"/>
    </row>
    <row r="17" spans="2:7" ht="15.75">
      <c r="B17" s="55"/>
      <c r="C17" s="55"/>
      <c r="D17" s="55"/>
      <c r="E17" s="55"/>
      <c r="F17" s="8" t="s">
        <v>60</v>
      </c>
      <c r="G17" s="4"/>
    </row>
    <row r="18" spans="2:7" ht="16.5" thickBot="1">
      <c r="B18" s="56"/>
      <c r="C18" s="56"/>
      <c r="D18" s="56"/>
      <c r="E18" s="56"/>
      <c r="F18" s="9" t="s">
        <v>79</v>
      </c>
      <c r="G18" s="4"/>
    </row>
    <row r="19" spans="2:7" ht="16.5" thickBot="1">
      <c r="B19" s="10">
        <v>1</v>
      </c>
      <c r="C19" s="11">
        <v>2</v>
      </c>
      <c r="D19" s="11">
        <v>3</v>
      </c>
      <c r="E19" s="11">
        <v>4</v>
      </c>
      <c r="F19" s="11">
        <v>5</v>
      </c>
      <c r="G19" s="4"/>
    </row>
    <row r="20" spans="2:7" ht="16.5" thickBot="1">
      <c r="B20" s="12" t="s">
        <v>48</v>
      </c>
      <c r="C20" s="13">
        <v>8500</v>
      </c>
      <c r="D20" s="14">
        <v>72</v>
      </c>
      <c r="E20" s="14">
        <v>24</v>
      </c>
      <c r="F20" s="24">
        <v>3541.68</v>
      </c>
      <c r="G20" s="4"/>
    </row>
    <row r="21" spans="2:7" ht="48" thickBot="1">
      <c r="B21" s="12" t="s">
        <v>68</v>
      </c>
      <c r="C21" s="13"/>
      <c r="D21" s="14"/>
      <c r="E21" s="14"/>
      <c r="F21" s="24">
        <v>1069.59</v>
      </c>
      <c r="G21" s="4"/>
    </row>
    <row r="22" spans="2:7" ht="16.5" thickBot="1">
      <c r="B22" s="12" t="s">
        <v>7</v>
      </c>
      <c r="C22" s="11" t="s">
        <v>8</v>
      </c>
      <c r="D22" s="11" t="s">
        <v>8</v>
      </c>
      <c r="E22" s="11" t="s">
        <v>8</v>
      </c>
      <c r="F22" s="16">
        <f>F20+F21</f>
        <v>4611.2699999999995</v>
      </c>
      <c r="G22" s="4"/>
    </row>
    <row r="23" spans="2:7" ht="15.75">
      <c r="B23" s="4"/>
      <c r="C23" s="4"/>
      <c r="D23" s="4"/>
      <c r="E23" s="4"/>
      <c r="F23" s="4"/>
      <c r="G23" s="4"/>
    </row>
    <row r="24" spans="2:7" ht="15.75">
      <c r="B24" s="4"/>
      <c r="C24" s="4"/>
      <c r="D24" s="4"/>
      <c r="E24" s="4"/>
      <c r="F24" s="4"/>
      <c r="G24" s="4"/>
    </row>
    <row r="25" spans="2:7" ht="15.75">
      <c r="B25" s="4"/>
      <c r="C25" s="4"/>
      <c r="D25" s="4"/>
      <c r="E25" s="4"/>
      <c r="F25" s="4"/>
      <c r="G25" s="4"/>
    </row>
    <row r="26" spans="2:7" ht="15.75">
      <c r="B26" s="4"/>
      <c r="C26" s="4"/>
      <c r="D26" s="4"/>
      <c r="E26" s="4"/>
      <c r="F26" s="4"/>
      <c r="G26" s="4"/>
    </row>
    <row r="27" spans="2:7" ht="25.5" customHeight="1">
      <c r="B27" s="79" t="s">
        <v>76</v>
      </c>
      <c r="C27" s="80"/>
      <c r="D27" s="80"/>
      <c r="E27" s="80"/>
      <c r="F27" s="80"/>
      <c r="G27" s="80"/>
    </row>
    <row r="28" spans="2:7" ht="15.75">
      <c r="B28" s="53" t="s">
        <v>49</v>
      </c>
      <c r="C28" s="53"/>
      <c r="D28" s="53"/>
      <c r="E28" s="53"/>
      <c r="F28" s="53"/>
      <c r="G28" s="53"/>
    </row>
    <row r="29" spans="2:7" ht="15.75">
      <c r="B29" s="52" t="s">
        <v>1</v>
      </c>
      <c r="C29" s="52"/>
      <c r="D29" s="52"/>
      <c r="E29" s="52"/>
      <c r="F29" s="52"/>
      <c r="G29" s="52"/>
    </row>
    <row r="30" spans="2:7" ht="16.5" thickBot="1">
      <c r="B30" s="2"/>
      <c r="C30" s="4"/>
      <c r="D30" s="4"/>
      <c r="E30" s="4"/>
      <c r="F30" s="4"/>
      <c r="G30" s="4"/>
    </row>
    <row r="31" spans="2:7" ht="31.5">
      <c r="B31" s="54" t="s">
        <v>9</v>
      </c>
      <c r="C31" s="54" t="s">
        <v>10</v>
      </c>
      <c r="D31" s="54" t="s">
        <v>11</v>
      </c>
      <c r="E31" s="54" t="s">
        <v>12</v>
      </c>
      <c r="F31" s="7" t="s">
        <v>61</v>
      </c>
      <c r="G31" s="4"/>
    </row>
    <row r="32" spans="2:7" ht="16.5" thickBot="1">
      <c r="B32" s="56"/>
      <c r="C32" s="56"/>
      <c r="D32" s="56"/>
      <c r="E32" s="56"/>
      <c r="F32" s="9" t="s">
        <v>13</v>
      </c>
      <c r="G32" s="4"/>
    </row>
    <row r="33" spans="2:7" ht="16.5" thickBot="1">
      <c r="B33" s="10">
        <v>1</v>
      </c>
      <c r="C33" s="11">
        <v>2</v>
      </c>
      <c r="D33" s="11">
        <v>3</v>
      </c>
      <c r="E33" s="11">
        <v>4</v>
      </c>
      <c r="F33" s="11">
        <v>5</v>
      </c>
      <c r="G33" s="4"/>
    </row>
    <row r="34" spans="2:7" ht="30.75" customHeight="1" thickBot="1">
      <c r="B34" s="27" t="s">
        <v>69</v>
      </c>
      <c r="C34" s="15" t="s">
        <v>41</v>
      </c>
      <c r="D34" s="25"/>
      <c r="E34" s="25"/>
      <c r="F34" s="46">
        <v>5000</v>
      </c>
      <c r="G34" s="4"/>
    </row>
    <row r="35" spans="2:7" ht="34.5" customHeight="1" thickBot="1">
      <c r="B35" s="12" t="s">
        <v>77</v>
      </c>
      <c r="C35" s="15" t="s">
        <v>41</v>
      </c>
      <c r="D35" s="15"/>
      <c r="E35" s="15"/>
      <c r="F35" s="26">
        <v>10388.73</v>
      </c>
      <c r="G35" s="4"/>
    </row>
    <row r="36" spans="2:7" ht="32.25" thickBot="1">
      <c r="B36" s="12" t="s">
        <v>78</v>
      </c>
      <c r="C36" s="15" t="s">
        <v>41</v>
      </c>
      <c r="D36" s="15"/>
      <c r="E36" s="15"/>
      <c r="F36" s="26">
        <v>3000</v>
      </c>
      <c r="G36" s="4"/>
    </row>
    <row r="37" spans="2:7" ht="16.5" thickBot="1">
      <c r="B37" s="12"/>
      <c r="C37" s="15"/>
      <c r="D37" s="15"/>
      <c r="E37" s="15"/>
      <c r="F37" s="26">
        <f>D37*E37</f>
        <v>0</v>
      </c>
      <c r="G37" s="4"/>
    </row>
    <row r="38" spans="2:7" ht="16.5" thickBot="1">
      <c r="B38" s="12" t="s">
        <v>7</v>
      </c>
      <c r="C38" s="11" t="s">
        <v>8</v>
      </c>
      <c r="D38" s="11" t="s">
        <v>8</v>
      </c>
      <c r="E38" s="11" t="s">
        <v>8</v>
      </c>
      <c r="F38" s="23">
        <f>(F34+F35+F37+F36)</f>
        <v>18388.73</v>
      </c>
      <c r="G38" s="4"/>
    </row>
    <row r="39" spans="2:7" ht="15.75">
      <c r="B39" s="4"/>
      <c r="C39" s="4"/>
      <c r="D39" s="4"/>
      <c r="E39" s="4"/>
      <c r="F39" s="4"/>
      <c r="G39" s="4"/>
    </row>
    <row r="40" spans="2:7" ht="15.75">
      <c r="B40" s="4"/>
      <c r="C40" s="4"/>
      <c r="D40" s="4"/>
      <c r="E40" s="4"/>
      <c r="F40" s="4"/>
      <c r="G40" s="4"/>
    </row>
    <row r="41" spans="2:7" ht="15.75">
      <c r="B41" s="4"/>
      <c r="C41" s="4"/>
      <c r="D41" s="4"/>
      <c r="E41" s="4"/>
      <c r="F41" s="4"/>
      <c r="G41" s="4"/>
    </row>
    <row r="42" spans="2:7" ht="15.75">
      <c r="B42" s="4"/>
      <c r="C42" s="4"/>
      <c r="D42" s="4"/>
      <c r="E42" s="4"/>
      <c r="F42" s="4"/>
      <c r="G42" s="4"/>
    </row>
    <row r="43" spans="2:7" ht="15.75">
      <c r="B43" s="4"/>
      <c r="C43" s="4"/>
      <c r="D43" s="4"/>
      <c r="E43" s="4"/>
      <c r="F43" s="4"/>
      <c r="G43" s="4"/>
    </row>
    <row r="44" spans="2:7" ht="15.75">
      <c r="B44" s="4"/>
      <c r="C44" s="4"/>
      <c r="D44" s="4"/>
      <c r="E44" s="4"/>
      <c r="F44" s="4"/>
      <c r="G44" s="4"/>
    </row>
    <row r="45" spans="2:7" ht="15.75">
      <c r="B45" s="74" t="s">
        <v>36</v>
      </c>
      <c r="C45" s="74"/>
      <c r="D45" s="74"/>
      <c r="E45" s="74"/>
      <c r="F45" s="74"/>
      <c r="G45" s="75"/>
    </row>
    <row r="46" spans="2:7" ht="15.75">
      <c r="B46" s="77" t="s">
        <v>49</v>
      </c>
      <c r="C46" s="77"/>
      <c r="D46" s="77"/>
      <c r="E46" s="77"/>
      <c r="F46" s="77"/>
      <c r="G46" s="78"/>
    </row>
    <row r="47" spans="2:7" ht="15.75">
      <c r="B47" s="76" t="s">
        <v>1</v>
      </c>
      <c r="C47" s="76"/>
      <c r="D47" s="76"/>
      <c r="E47" s="76"/>
      <c r="F47" s="76"/>
      <c r="G47" s="75"/>
    </row>
    <row r="48" spans="2:7" ht="16.5" thickBot="1">
      <c r="B48" s="4"/>
      <c r="C48" s="4"/>
      <c r="D48" s="4"/>
      <c r="E48" s="4"/>
      <c r="F48" s="4"/>
      <c r="G48" s="4"/>
    </row>
    <row r="49" spans="2:7" ht="15.75">
      <c r="B49" s="3"/>
      <c r="C49" s="70" t="s">
        <v>20</v>
      </c>
      <c r="D49" s="70"/>
      <c r="E49" s="5" t="s">
        <v>21</v>
      </c>
      <c r="F49" s="4"/>
      <c r="G49" s="4"/>
    </row>
    <row r="50" spans="2:7" ht="15.75">
      <c r="B50" s="21" t="s">
        <v>5</v>
      </c>
      <c r="C50" s="70" t="s">
        <v>22</v>
      </c>
      <c r="D50" s="70"/>
      <c r="E50" s="19">
        <v>4611.27</v>
      </c>
      <c r="F50" s="4"/>
      <c r="G50" s="4"/>
    </row>
    <row r="51" spans="2:7" ht="32.25" customHeight="1">
      <c r="B51" s="21" t="s">
        <v>6</v>
      </c>
      <c r="C51" s="70" t="s">
        <v>80</v>
      </c>
      <c r="D51" s="70"/>
      <c r="E51" s="19">
        <v>19388.73</v>
      </c>
      <c r="F51" s="4"/>
      <c r="G51" s="4"/>
    </row>
    <row r="52" spans="2:7" ht="15.75">
      <c r="B52" s="21">
        <v>3</v>
      </c>
      <c r="C52" s="72" t="s">
        <v>29</v>
      </c>
      <c r="D52" s="72"/>
      <c r="E52" s="20">
        <f>SUM(E50:E51)</f>
        <v>24000</v>
      </c>
      <c r="F52" s="4"/>
      <c r="G52" s="4"/>
    </row>
    <row r="53" spans="2:7" ht="16.5" thickBot="1">
      <c r="B53" s="22"/>
      <c r="C53" s="61" t="s">
        <v>39</v>
      </c>
      <c r="D53" s="63"/>
      <c r="E53" s="20">
        <f>E52</f>
        <v>24000</v>
      </c>
      <c r="F53" s="4"/>
      <c r="G53" s="4"/>
    </row>
    <row r="54" spans="2:7" ht="33" customHeight="1" thickBot="1">
      <c r="B54" s="22" t="s">
        <v>26</v>
      </c>
      <c r="C54" s="72" t="s">
        <v>81</v>
      </c>
      <c r="D54" s="72"/>
      <c r="E54" s="20">
        <v>1200</v>
      </c>
      <c r="F54" s="4"/>
      <c r="G54" s="4"/>
    </row>
    <row r="55" spans="2:7" ht="33" customHeight="1" thickBot="1">
      <c r="B55" s="22" t="s">
        <v>28</v>
      </c>
      <c r="C55" s="72" t="s">
        <v>40</v>
      </c>
      <c r="D55" s="72"/>
      <c r="E55" s="20">
        <v>50</v>
      </c>
      <c r="F55" s="4"/>
      <c r="G55" s="4"/>
    </row>
    <row r="57" spans="2:6" ht="15">
      <c r="B57" s="71"/>
      <c r="C57" s="71"/>
      <c r="D57" s="71"/>
      <c r="E57" s="71"/>
      <c r="F57" s="71"/>
    </row>
  </sheetData>
  <sheetProtection/>
  <mergeCells count="35">
    <mergeCell ref="C54:D54"/>
    <mergeCell ref="B45:G45"/>
    <mergeCell ref="B46:G46"/>
    <mergeCell ref="B47:G47"/>
    <mergeCell ref="C49:D49"/>
    <mergeCell ref="C50:D50"/>
    <mergeCell ref="B57:F57"/>
    <mergeCell ref="C51:D51"/>
    <mergeCell ref="C52:D52"/>
    <mergeCell ref="C53:D53"/>
    <mergeCell ref="B28:G28"/>
    <mergeCell ref="B29:G29"/>
    <mergeCell ref="B31:B32"/>
    <mergeCell ref="C31:C32"/>
    <mergeCell ref="D31:D32"/>
    <mergeCell ref="C55:D55"/>
    <mergeCell ref="E31:E32"/>
    <mergeCell ref="B15:G15"/>
    <mergeCell ref="B16:B18"/>
    <mergeCell ref="C16:C18"/>
    <mergeCell ref="D16:D18"/>
    <mergeCell ref="E16:E18"/>
    <mergeCell ref="B27:G27"/>
    <mergeCell ref="B9:D9"/>
    <mergeCell ref="B10:D10"/>
    <mergeCell ref="B11:D11"/>
    <mergeCell ref="B12:D12"/>
    <mergeCell ref="B13:G13"/>
    <mergeCell ref="B14:G14"/>
    <mergeCell ref="E1:F1"/>
    <mergeCell ref="E2:F2"/>
    <mergeCell ref="E3:F3"/>
    <mergeCell ref="B5:F5"/>
    <mergeCell ref="B6:G6"/>
    <mergeCell ref="B8:E8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Всё по плану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Экономист</cp:lastModifiedBy>
  <cp:lastPrinted>2021-03-02T10:45:26Z</cp:lastPrinted>
  <dcterms:created xsi:type="dcterms:W3CDTF">2010-12-01T18:52:07Z</dcterms:created>
  <dcterms:modified xsi:type="dcterms:W3CDTF">2021-03-02T10:47:24Z</dcterms:modified>
  <cp:category/>
  <cp:version/>
  <cp:contentType/>
  <cp:contentStatus/>
</cp:coreProperties>
</file>